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Dados base" sheetId="1" state="hidden" r:id="rId2"/>
    <sheet name="Contrato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<sst xmlns="http://schemas.openxmlformats.org/spreadsheetml/2006/main" count="17" uniqueCount="16">
  <si>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Eventos</t>
  </si>
  <si>
    <t xml:space="preserve">Valor inicial</t>
  </si>
  <si>
    <t xml:space="preserve">Reajuste</t>
  </si>
  <si>
    <t xml:space="preserve">Acréscimo</t>
  </si>
  <si>
    <t xml:space="preserve">Supressão</t>
  </si>
  <si>
    <t xml:space="preserve">Data</t>
  </si>
  <si>
    <t xml:space="preserve">Descrição</t>
  </si>
  <si>
    <t xml:space="preserve">Tipo</t>
  </si>
  <si>
    <t xml:space="preserve">Valor do Evento</t>
  </si>
  <si>
    <t xml:space="preserve">Percentual</t>
  </si>
  <si>
    <t xml:space="preserve">Valor atualizado</t>
  </si>
  <si>
    <t xml:space="preserve">Valor total do contrato</t>
  </si>
  <si>
    <t xml:space="preserve">Margem de acréscimo</t>
  </si>
  <si>
    <t xml:space="preserve">Margem de supressão</t>
  </si>
  <si>
    <t xml:space="preserve">Máximo a acrescer</t>
  </si>
  <si>
    <t xml:space="preserve">Máximo a suprimir</t>
  </si>
</sst>
</file>

<file path=xl/styles.xml><?xml version="1.0" encoding="utf-8"?>
<styleSheet xmlns="http://schemas.openxmlformats.org/spreadsheetml/2006/main">
  <numFmts count="6">
    <numFmt numFmtId="164" formatCode="[$-409]General"/>
    <numFmt numFmtId="165" formatCode="[$-409][$$-409]#,##0.00;[RED]\-[$$-409]#,##0.00"/>
    <numFmt numFmtId="166" formatCode="[$R$-416]\ #,##0.00;[RED]\-[$R$-416]\ #,##0.00"/>
    <numFmt numFmtId="167" formatCode="[$-409]DD/MM/YYYY"/>
    <numFmt numFmtId="168" formatCode="[$-409]#,##0.00;[RED]\-#,##0.00"/>
    <numFmt numFmtId="169" formatCode="[$-409]0.0000%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C0C0C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8"/>
      <color rgb="FFE6E6FF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E6E6FF"/>
        <bgColor rgb="FFE6E6E6"/>
      </patternFill>
    </fill>
    <fill>
      <patternFill patternType="solid">
        <fgColor rgb="FFE6E6E6"/>
        <bgColor rgb="FFE6E6FF"/>
      </patternFill>
    </fill>
    <fill>
      <patternFill patternType="solid">
        <fgColor rgb="FF999999"/>
        <bgColor rgb="FF808080"/>
      </patternFill>
    </fill>
    <fill>
      <patternFill patternType="solid">
        <fgColor rgb="FFAFD095"/>
        <bgColor rgb="FFC0C0C0"/>
      </patternFill>
    </fill>
    <fill>
      <patternFill patternType="solid">
        <fgColor rgb="FFDDDDDD"/>
        <bgColor rgb="FFE6E6E6"/>
      </patternFill>
    </fill>
    <fill>
      <patternFill patternType="solid">
        <fgColor rgb="FFFFD8CE"/>
        <bgColor rgb="FFE6E6E6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000080"/>
      </bottom>
      <diagonal/>
    </border>
    <border diagonalUp="false" diagonalDown="false">
      <left style="hair">
        <color rgb="FF000080"/>
      </left>
      <right/>
      <top/>
      <bottom style="hair">
        <color rgb="FF000080"/>
      </bottom>
      <diagonal/>
    </border>
    <border diagonalUp="false" diagonalDown="false">
      <left/>
      <right style="hair">
        <color rgb="FF000080"/>
      </right>
      <top/>
      <bottom style="hair">
        <color rgb="FF000080"/>
      </bottom>
      <diagonal/>
    </border>
    <border diagonalUp="false" diagonalDown="false">
      <left style="hair">
        <color rgb="FF000080"/>
      </left>
      <right/>
      <top/>
      <bottom/>
      <diagonal/>
    </border>
    <border diagonalUp="false" diagonalDown="false">
      <left/>
      <right style="hair">
        <color rgb="FF000080"/>
      </right>
      <top/>
      <bottom/>
      <diagonal/>
    </border>
    <border diagonalUp="false" diagonalDown="false">
      <left/>
      <right/>
      <top style="hair">
        <color rgb="FF000080"/>
      </top>
      <bottom/>
      <diagonal/>
    </border>
    <border diagonalUp="false" diagonalDown="false">
      <left style="hair">
        <color rgb="FF000080"/>
      </left>
      <right/>
      <top style="hair">
        <color rgb="FF000080"/>
      </top>
      <bottom/>
      <diagonal/>
    </border>
    <border diagonalUp="false" diagonalDown="false">
      <left/>
      <right style="hair">
        <color rgb="FF000080"/>
      </right>
      <top style="hair">
        <color rgb="FF000080"/>
      </top>
      <bottom/>
      <diagonal/>
    </border>
    <border diagonalUp="false" diagonalDown="false"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center" textRotation="0" wrapText="false" indent="0" shrinkToFit="false"/>
    </xf>
    <xf numFmtId="164" fontId="0" fillId="3" borderId="0" applyFont="true" applyBorder="false" applyAlignment="true" applyProtection="false">
      <alignment horizontal="right" vertical="center" textRotation="0" wrapText="true" indent="0" shrinkToFit="false"/>
    </xf>
    <xf numFmtId="164" fontId="0" fillId="3" borderId="1" applyFont="true" applyBorder="true" applyAlignment="true" applyProtection="false">
      <alignment horizontal="right" vertical="center" textRotation="0" wrapText="true" indent="0" shrinkToFit="false"/>
    </xf>
    <xf numFmtId="164" fontId="0" fillId="3" borderId="2" applyFont="true" applyBorder="true" applyAlignment="true" applyProtection="false">
      <alignment horizontal="right" vertical="center" textRotation="0" wrapText="true" indent="0" shrinkToFit="false"/>
    </xf>
    <xf numFmtId="164" fontId="0" fillId="3" borderId="3" applyFont="true" applyBorder="true" applyAlignment="true" applyProtection="false">
      <alignment horizontal="right" vertical="center" textRotation="0" wrapText="true" indent="0" shrinkToFit="false"/>
    </xf>
    <xf numFmtId="164" fontId="0" fillId="3" borderId="4" applyFont="true" applyBorder="true" applyAlignment="true" applyProtection="false">
      <alignment horizontal="right" vertical="center" textRotation="0" wrapText="true" indent="0" shrinkToFit="false"/>
    </xf>
    <xf numFmtId="164" fontId="0" fillId="3" borderId="5" applyFont="true" applyBorder="true" applyAlignment="true" applyProtection="false">
      <alignment horizontal="right" vertical="center" textRotation="0" wrapText="true" indent="0" shrinkToFit="false"/>
    </xf>
    <xf numFmtId="164" fontId="0" fillId="3" borderId="6" applyFont="true" applyBorder="true" applyAlignment="true" applyProtection="false">
      <alignment horizontal="right" vertical="center" textRotation="0" wrapText="true" indent="0" shrinkToFit="false"/>
    </xf>
    <xf numFmtId="164" fontId="0" fillId="3" borderId="7" applyFont="true" applyBorder="true" applyAlignment="true" applyProtection="false">
      <alignment horizontal="right" vertical="center" textRotation="0" wrapText="true" indent="0" shrinkToFit="false"/>
    </xf>
    <xf numFmtId="164" fontId="0" fillId="3" borderId="8" applyFont="true" applyBorder="true" applyAlignment="true" applyProtection="false">
      <alignment horizontal="right" vertical="center" textRotation="0" wrapText="true" indent="0" shrinkToFit="false"/>
    </xf>
    <xf numFmtId="164" fontId="0" fillId="3" borderId="9" applyFont="true" applyBorder="true" applyAlignment="true" applyProtection="false">
      <alignment horizontal="center" vertical="bottom" textRotation="0" wrapText="true" indent="0" shrinkToFit="false"/>
    </xf>
    <xf numFmtId="165" fontId="0" fillId="0" borderId="1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4" borderId="10" applyFont="true" applyBorder="true" applyAlignment="true" applyProtection="false">
      <alignment horizontal="general" vertical="center" textRotation="0" wrapText="false" indent="0" shrinkToFit="false"/>
    </xf>
    <xf numFmtId="166" fontId="5" fillId="4" borderId="10" applyFont="true" applyBorder="true" applyAlignment="true" applyProtection="false">
      <alignment horizontal="general" vertical="center" textRotation="0" wrapText="false" indent="0" shrinkToFit="false"/>
    </xf>
    <xf numFmtId="164" fontId="6" fillId="2" borderId="9" applyFont="true" applyBorder="true" applyAlignment="true" applyProtection="false">
      <alignment horizontal="center" vertical="center" textRotation="0" wrapText="false" indent="0" shrinkToFit="false"/>
    </xf>
    <xf numFmtId="164" fontId="7" fillId="3" borderId="9" applyFont="true" applyBorder="true" applyAlignment="true" applyProtection="false">
      <alignment horizontal="center" vertical="center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6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7" borderId="11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8" fillId="7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6" borderId="11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9" fontId="8" fillId="7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8" fillId="7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8" fillId="8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6" borderId="11" xfId="0" applyFont="true" applyBorder="true" applyAlignment="false" applyProtection="true">
      <alignment horizontal="general" vertical="center" textRotation="0" wrapText="false" indent="0" shrinkToFit="false"/>
      <protection locked="fals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ckground" xfId="20"/>
    <cellStyle name="Card" xfId="21"/>
    <cellStyle name="Card B" xfId="22"/>
    <cellStyle name="Card BL" xfId="23"/>
    <cellStyle name="Card BR" xfId="24"/>
    <cellStyle name="Card L" xfId="25"/>
    <cellStyle name="Card R" xfId="26"/>
    <cellStyle name="Card T" xfId="27"/>
    <cellStyle name="Card TL" xfId="28"/>
    <cellStyle name="Card TR" xfId="29"/>
    <cellStyle name="Column Header" xfId="30"/>
    <cellStyle name="Input" xfId="31"/>
    <cellStyle name="Resultado" xfId="32"/>
    <cellStyle name="Resultado2" xfId="33"/>
    <cellStyle name="Título" xfId="34"/>
    <cellStyle name="Título1" xfId="35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5" activeCellId="0" sqref="A5"/>
    </sheetView>
  </sheetViews>
  <sheetFormatPr defaultRowHeight="18.45" zeroHeight="false" outlineLevelRow="0" outlineLevelCol="0"/>
  <cols>
    <col collapsed="false" customWidth="true" hidden="false" outlineLevel="0" max="1025" min="1" style="1" width="18.89"/>
  </cols>
  <sheetData>
    <row r="1" customFormat="false" ht="18.45" hidden="false" customHeight="true" outlineLevel="0" collapsed="false">
      <c r="A1" s="1" t="s">
        <v>0</v>
      </c>
    </row>
    <row r="2" customFormat="false" ht="18.45" hidden="false" customHeight="true" outlineLevel="0" collapsed="false">
      <c r="A2" s="1" t="s">
        <v>1</v>
      </c>
    </row>
    <row r="3" customFormat="false" ht="18.45" hidden="false" customHeight="true" outlineLevel="0" collapsed="false">
      <c r="A3" s="1" t="s">
        <v>2</v>
      </c>
    </row>
    <row r="4" customFormat="false" ht="18.45" hidden="false" customHeight="true" outlineLevel="0" collapsed="false">
      <c r="A4" s="1" t="s">
        <v>3</v>
      </c>
    </row>
    <row r="5" customFormat="false" ht="18.45" hidden="false" customHeight="true" outlineLevel="0" collapsed="false">
      <c r="A5" s="1" t="s">
        <v>4</v>
      </c>
    </row>
  </sheetData>
  <sheetProtection sheet="true" password="cc6f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37" activeCellId="0" sqref="A37"/>
    </sheetView>
  </sheetViews>
  <sheetFormatPr defaultRowHeight="18.45" zeroHeight="false" outlineLevelRow="0" outlineLevelCol="0"/>
  <cols>
    <col collapsed="false" customWidth="true" hidden="false" outlineLevel="0" max="1" min="1" style="0" width="12.87"/>
    <col collapsed="false" customWidth="true" hidden="false" outlineLevel="0" max="2" min="2" style="0" width="15.19"/>
    <col collapsed="false" customWidth="true" hidden="false" outlineLevel="0" max="3" min="3" style="0" width="9.82"/>
    <col collapsed="false" customWidth="true" hidden="false" outlineLevel="0" max="4" min="4" style="0" width="18.15"/>
    <col collapsed="false" customWidth="true" hidden="false" outlineLevel="0" max="5" min="5" style="0" width="17.4"/>
    <col collapsed="false" customWidth="true" hidden="false" outlineLevel="0" max="6" min="6" style="0" width="25.1"/>
    <col collapsed="false" customWidth="true" hidden="false" outlineLevel="0" max="7" min="7" style="0" width="24.54"/>
    <col collapsed="false" customWidth="true" hidden="true" outlineLevel="0" max="9" min="8" style="0" width="25.1"/>
    <col collapsed="false" customWidth="true" hidden="false" outlineLevel="0" max="10" min="10" style="0" width="24.08"/>
    <col collapsed="false" customWidth="true" hidden="false" outlineLevel="0" max="11" min="11" style="0" width="23.15"/>
    <col collapsed="false" customWidth="false" hidden="false" outlineLevel="0" max="1025" min="12" style="0" width="11.52"/>
  </cols>
  <sheetData>
    <row r="1" customFormat="false" ht="18.45" hidden="false" customHeight="true" outlineLevel="0" collapsed="false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customFormat="false" ht="18.45" hidden="false" customHeight="true" outlineLevel="0" collapsed="false">
      <c r="A2" s="3"/>
      <c r="B2" s="4" t="s">
        <v>1</v>
      </c>
      <c r="C2" s="5" t="n">
        <f aca="false">IFERROR(MATCH(B2,'Dados base'!$A$2:$A$5,1)-1,"")</f>
        <v>0</v>
      </c>
      <c r="D2" s="6"/>
      <c r="E2" s="7" t="n">
        <v>1</v>
      </c>
      <c r="F2" s="8" t="n">
        <f aca="false">D2</f>
        <v>0</v>
      </c>
      <c r="G2" s="8" t="n">
        <f aca="false">D2</f>
        <v>0</v>
      </c>
      <c r="H2" s="8" t="n">
        <f aca="false">(1.25/(1+SUMIF($C$2:C2,"=2",$E$2:E2)))-1</f>
        <v>0.25</v>
      </c>
      <c r="I2" s="8" t="n">
        <f aca="false">(0.75/(1+SUMIF($C$2:C2,"=3",$E$2:E2)))-1</f>
        <v>-0.25</v>
      </c>
      <c r="J2" s="9" t="n">
        <f aca="false">$F2*(0.25-SUMIF($C$2:C2,"=2",$E$2:E2))</f>
        <v>0</v>
      </c>
      <c r="K2" s="9" t="n">
        <f aca="false">-$F2*(0.25+SUMIF($C$2:D2,"=3",$E$2:F2))</f>
        <v>-0</v>
      </c>
    </row>
    <row r="3" customFormat="false" ht="18.45" hidden="false" customHeight="true" outlineLevel="0" collapsed="false">
      <c r="A3" s="3"/>
      <c r="B3" s="10"/>
      <c r="C3" s="5" t="str">
        <f aca="false">IFERROR(MATCH(B3,'Dados base'!$A$2:$A$5,1)-1,"")</f>
        <v/>
      </c>
      <c r="D3" s="6"/>
      <c r="E3" s="7" t="n">
        <f aca="false">IFERROR(IF(C3=1,D3/G2,D3/F2),0)</f>
        <v>0</v>
      </c>
      <c r="F3" s="8" t="n">
        <f aca="false">IF(C3=1,F2*(1+E3),F2)</f>
        <v>0</v>
      </c>
      <c r="G3" s="8" t="n">
        <f aca="false">G2+D3</f>
        <v>0</v>
      </c>
      <c r="H3" s="8" t="n">
        <f aca="false">(1.25/(1+SUMIF($C$2:C3,"=2",$E$2:E3)))-1</f>
        <v>0.25</v>
      </c>
      <c r="I3" s="8" t="n">
        <f aca="false">(0.75/(1+SUMIF($C$2:C3,"=3",$E$2:E3)))-1</f>
        <v>-0.25</v>
      </c>
      <c r="J3" s="9" t="n">
        <f aca="false">$F3*(0.25-SUMIF($C$2:C3,"=2",$E$2:E3))</f>
        <v>0</v>
      </c>
      <c r="K3" s="9" t="n">
        <f aca="false">-$F3*(0.25+SUMIF($C$2:D3,"=3",$E$2:F3))</f>
        <v>-0</v>
      </c>
    </row>
    <row r="4" customFormat="false" ht="18.45" hidden="false" customHeight="true" outlineLevel="0" collapsed="false">
      <c r="A4" s="3"/>
      <c r="B4" s="10"/>
      <c r="C4" s="5" t="str">
        <f aca="false">IFERROR(MATCH(B4,'Dados base'!$A$2:$A$5,1)-1,"")</f>
        <v/>
      </c>
      <c r="D4" s="6"/>
      <c r="E4" s="7" t="n">
        <f aca="false">IFERROR(IF(C4=1,D4/G3,D4/F3),0)</f>
        <v>0</v>
      </c>
      <c r="F4" s="8" t="n">
        <f aca="false">IF(C4=1,F3*(1+E4),F3)</f>
        <v>0</v>
      </c>
      <c r="G4" s="8" t="n">
        <f aca="false">G3+D4</f>
        <v>0</v>
      </c>
      <c r="H4" s="8" t="n">
        <f aca="false">(1.25/(1+SUMIF($C$2:C4,"=2",$E$2:E4)))-1</f>
        <v>0.25</v>
      </c>
      <c r="I4" s="8" t="n">
        <f aca="false">(0.75/(1+SUMIF($C$2:C4,"=3",$E$2:E4)))-1</f>
        <v>-0.25</v>
      </c>
      <c r="J4" s="9" t="n">
        <f aca="false">$F4*(0.25-SUMIF($C$2:C4,"=2",$E$2:E4))</f>
        <v>0</v>
      </c>
      <c r="K4" s="9" t="n">
        <f aca="false">-$F4*(0.25+SUMIF($C$2:D4,"=3",$E$2:F4))</f>
        <v>-0</v>
      </c>
    </row>
    <row r="5" customFormat="false" ht="18.45" hidden="false" customHeight="true" outlineLevel="0" collapsed="false">
      <c r="A5" s="3"/>
      <c r="B5" s="10"/>
      <c r="C5" s="5" t="str">
        <f aca="false">IFERROR(MATCH(B5,'Dados base'!$A$2:$A$5,1)-1,"")</f>
        <v/>
      </c>
      <c r="D5" s="6"/>
      <c r="E5" s="7" t="n">
        <f aca="false">IFERROR(IF(C5=1,D5/G4,D5/F4),0)</f>
        <v>0</v>
      </c>
      <c r="F5" s="8" t="n">
        <f aca="false">IF(C5=1,F4*(1+E5),F4)</f>
        <v>0</v>
      </c>
      <c r="G5" s="8" t="n">
        <f aca="false">G4+D5</f>
        <v>0</v>
      </c>
      <c r="H5" s="8" t="n">
        <f aca="false">(1.25/(1+SUMIF($C$2:C5,"=2",$E$2:E5)))-1</f>
        <v>0.25</v>
      </c>
      <c r="I5" s="8" t="n">
        <f aca="false">(0.75/(1+SUMIF($C$2:C5,"=3",$E$2:E5)))-1</f>
        <v>-0.25</v>
      </c>
      <c r="J5" s="9" t="n">
        <f aca="false">$F5*(0.25-SUMIF($C$2:C5,"=2",$E$2:E5))</f>
        <v>0</v>
      </c>
      <c r="K5" s="9" t="n">
        <f aca="false">-$F5*(0.25+SUMIF($C$2:D5,"=3",$E$2:F5))</f>
        <v>-0</v>
      </c>
    </row>
    <row r="6" customFormat="false" ht="18.45" hidden="false" customHeight="true" outlineLevel="0" collapsed="false">
      <c r="A6" s="3"/>
      <c r="B6" s="10"/>
      <c r="C6" s="5" t="str">
        <f aca="false">IFERROR(MATCH(B6,'Dados base'!$A$2:$A$5,1)-1,"")</f>
        <v/>
      </c>
      <c r="D6" s="6"/>
      <c r="E6" s="7" t="n">
        <f aca="false">IFERROR(IF(C6=1,D6/G5,D6/F5),0)</f>
        <v>0</v>
      </c>
      <c r="F6" s="8" t="n">
        <f aca="false">IF(C6=1,F5*(1+E6),F5)</f>
        <v>0</v>
      </c>
      <c r="G6" s="8" t="n">
        <f aca="false">G5+D6</f>
        <v>0</v>
      </c>
      <c r="H6" s="8" t="n">
        <f aca="false">(1.25/(1+SUMIF($C$2:C6,"=2",$E$2:E6)))-1</f>
        <v>0.25</v>
      </c>
      <c r="I6" s="8" t="n">
        <f aca="false">(0.75/(1+SUMIF($C$2:C6,"=3",$E$2:E6)))-1</f>
        <v>-0.25</v>
      </c>
      <c r="J6" s="9" t="n">
        <f aca="false">$F6*(0.25-SUMIF($C$2:C6,"=2",$E$2:E6))</f>
        <v>0</v>
      </c>
      <c r="K6" s="9" t="n">
        <f aca="false">-$F6*(0.25+SUMIF($C$2:D6,"=3",$E$2:F6))</f>
        <v>-0</v>
      </c>
    </row>
    <row r="7" customFormat="false" ht="18.45" hidden="false" customHeight="true" outlineLevel="0" collapsed="false">
      <c r="A7" s="3"/>
      <c r="B7" s="10"/>
      <c r="C7" s="5" t="str">
        <f aca="false">IFERROR(MATCH(B7,'Dados base'!$A$2:$A$5,1)-1,"")</f>
        <v/>
      </c>
      <c r="D7" s="6"/>
      <c r="E7" s="7" t="n">
        <f aca="false">IFERROR(IF(C7=1,D7/G6,D7/F6),0)</f>
        <v>0</v>
      </c>
      <c r="F7" s="8" t="n">
        <f aca="false">IF(C7=1,F6*(1+E7),F6)</f>
        <v>0</v>
      </c>
      <c r="G7" s="8" t="n">
        <f aca="false">G6+D7</f>
        <v>0</v>
      </c>
      <c r="H7" s="8" t="n">
        <f aca="false">(1.25/(1+SUMIF($C$2:C7,"=2",$E$2:E7)))-1</f>
        <v>0.25</v>
      </c>
      <c r="I7" s="8" t="n">
        <f aca="false">(0.75/(1+SUMIF($C$2:C7,"=3",$E$2:E7)))-1</f>
        <v>-0.25</v>
      </c>
      <c r="J7" s="9" t="n">
        <f aca="false">$F7*(0.25-SUMIF($C$2:C7,"=2",$E$2:E7))</f>
        <v>0</v>
      </c>
      <c r="K7" s="9" t="n">
        <f aca="false">-$F7*(0.25+SUMIF($C$2:D7,"=3",$E$2:F7))</f>
        <v>-0</v>
      </c>
    </row>
    <row r="8" customFormat="false" ht="18.45" hidden="false" customHeight="true" outlineLevel="0" collapsed="false">
      <c r="A8" s="3"/>
      <c r="B8" s="10"/>
      <c r="C8" s="5" t="str">
        <f aca="false">IFERROR(MATCH(B8,'Dados base'!$A$2:$A$5,1)-1,"")</f>
        <v/>
      </c>
      <c r="D8" s="6"/>
      <c r="E8" s="7" t="n">
        <f aca="false">IFERROR(IF(C8=1,D8/G7,D8/F7),0)</f>
        <v>0</v>
      </c>
      <c r="F8" s="8" t="n">
        <f aca="false">IF(C8=1,F7*(1+E8),F7)</f>
        <v>0</v>
      </c>
      <c r="G8" s="8" t="n">
        <f aca="false">G7+D8</f>
        <v>0</v>
      </c>
      <c r="H8" s="8" t="n">
        <f aca="false">(1.25/(1+SUMIF($C$2:C8,"=2",$E$2:E8)))-1</f>
        <v>0.25</v>
      </c>
      <c r="I8" s="8" t="n">
        <f aca="false">(0.75/(1+SUMIF($C$2:C8,"=3",$E$2:E8)))-1</f>
        <v>-0.25</v>
      </c>
      <c r="J8" s="9" t="n">
        <f aca="false">$F8*(0.25-SUMIF($C$2:C8,"=2",$E$2:E8))</f>
        <v>0</v>
      </c>
      <c r="K8" s="9" t="n">
        <f aca="false">-$F8*(0.25+SUMIF($C$2:D8,"=3",$E$2:F8))</f>
        <v>-0</v>
      </c>
    </row>
    <row r="9" customFormat="false" ht="18.45" hidden="false" customHeight="true" outlineLevel="0" collapsed="false">
      <c r="A9" s="3"/>
      <c r="B9" s="10"/>
      <c r="C9" s="5" t="str">
        <f aca="false">IFERROR(MATCH(B9,'Dados base'!$A$2:$A$5,1)-1,"")</f>
        <v/>
      </c>
      <c r="D9" s="6"/>
      <c r="E9" s="7" t="n">
        <f aca="false">IFERROR(IF(C9=1,D9/G8,D9/F8),0)</f>
        <v>0</v>
      </c>
      <c r="F9" s="8" t="n">
        <f aca="false">IF(C9=1,F8*(1+E9),F8)</f>
        <v>0</v>
      </c>
      <c r="G9" s="8" t="n">
        <f aca="false">G8+D9</f>
        <v>0</v>
      </c>
      <c r="H9" s="8" t="n">
        <f aca="false">(1.25/(1+SUMIF($C$2:C9,"=2",$E$2:E9)))-1</f>
        <v>0.25</v>
      </c>
      <c r="I9" s="8" t="n">
        <f aca="false">(0.75/(1+SUMIF($C$2:C9,"=3",$E$2:E9)))-1</f>
        <v>-0.25</v>
      </c>
      <c r="J9" s="9" t="n">
        <f aca="false">$F9*(0.25-SUMIF($C$2:C9,"=2",$E$2:E9))</f>
        <v>0</v>
      </c>
      <c r="K9" s="9" t="n">
        <f aca="false">-$F9*(0.25+SUMIF($C$2:D9,"=3",$E$2:F9))</f>
        <v>-0</v>
      </c>
    </row>
    <row r="10" customFormat="false" ht="18.45" hidden="false" customHeight="true" outlineLevel="0" collapsed="false">
      <c r="A10" s="3"/>
      <c r="B10" s="10"/>
      <c r="C10" s="5" t="str">
        <f aca="false">IFERROR(MATCH(B10,'Dados base'!$A$2:$A$5,1)-1,"")</f>
        <v/>
      </c>
      <c r="D10" s="6"/>
      <c r="E10" s="7" t="n">
        <f aca="false">IFERROR(IF(C10=1,D10/G9,D10/F9),0)</f>
        <v>0</v>
      </c>
      <c r="F10" s="8" t="n">
        <f aca="false">IF(C10=1,F9*(1+E10),F9)</f>
        <v>0</v>
      </c>
      <c r="G10" s="8" t="n">
        <f aca="false">G9+D10</f>
        <v>0</v>
      </c>
      <c r="H10" s="8" t="n">
        <f aca="false">(1.25/(1+SUMIF($C$2:C10,"=2",$E$2:E10)))-1</f>
        <v>0.25</v>
      </c>
      <c r="I10" s="8" t="n">
        <f aca="false">(0.75/(1+SUMIF($C$2:C10,"=3",$E$2:E10)))-1</f>
        <v>-0.25</v>
      </c>
      <c r="J10" s="9" t="n">
        <f aca="false">$F10*(0.25-SUMIF($C$2:C10,"=2",$E$2:E10))</f>
        <v>0</v>
      </c>
      <c r="K10" s="9" t="n">
        <f aca="false">-$F10*(0.25+SUMIF($C$2:D10,"=3",$E$2:F10))</f>
        <v>-0</v>
      </c>
    </row>
    <row r="11" customFormat="false" ht="18.45" hidden="false" customHeight="true" outlineLevel="0" collapsed="false">
      <c r="A11" s="3"/>
      <c r="B11" s="10"/>
      <c r="C11" s="5" t="str">
        <f aca="false">IFERROR(MATCH(B11,'Dados base'!$A$2:$A$5,1)-1,"")</f>
        <v/>
      </c>
      <c r="D11" s="6"/>
      <c r="E11" s="7" t="n">
        <f aca="false">IFERROR(IF(C11=1,D11/G10,D11/F10),0)</f>
        <v>0</v>
      </c>
      <c r="F11" s="8" t="n">
        <f aca="false">IF(C11=1,F10*(1+E11),F10)</f>
        <v>0</v>
      </c>
      <c r="G11" s="8" t="n">
        <f aca="false">G10+D11</f>
        <v>0</v>
      </c>
      <c r="H11" s="8" t="n">
        <f aca="false">(1.25/(1+SUMIF($C$2:C11,"=2",$E$2:E11)))-1</f>
        <v>0.25</v>
      </c>
      <c r="I11" s="8" t="n">
        <f aca="false">(0.75/(1+SUMIF($C$2:C11,"=3",$E$2:E11)))-1</f>
        <v>-0.25</v>
      </c>
      <c r="J11" s="9" t="n">
        <f aca="false">$F11*(0.25-SUMIF($C$2:C11,"=2",$E$2:E11))</f>
        <v>0</v>
      </c>
      <c r="K11" s="9" t="n">
        <f aca="false">-$F11*(0.25+SUMIF($C$2:D11,"=3",$E$2:F11))</f>
        <v>-0</v>
      </c>
    </row>
    <row r="12" customFormat="false" ht="18.45" hidden="false" customHeight="true" outlineLevel="0" collapsed="false">
      <c r="A12" s="3"/>
      <c r="B12" s="10"/>
      <c r="C12" s="5" t="str">
        <f aca="false">IFERROR(MATCH(B12,'Dados base'!$A$2:$A$5,1)-1,"")</f>
        <v/>
      </c>
      <c r="D12" s="6"/>
      <c r="E12" s="7" t="n">
        <f aca="false">IFERROR(IF(C12=1,D12/G11,D12/F11),0)</f>
        <v>0</v>
      </c>
      <c r="F12" s="8" t="n">
        <f aca="false">IF(C12=1,F11*(1+E12),F11)</f>
        <v>0</v>
      </c>
      <c r="G12" s="8" t="n">
        <f aca="false">G11+D12</f>
        <v>0</v>
      </c>
      <c r="H12" s="8" t="n">
        <f aca="false">(1.25/(1+SUMIF($C$2:C12,"=2",$E$2:E12)))-1</f>
        <v>0.25</v>
      </c>
      <c r="I12" s="8" t="n">
        <f aca="false">(0.75/(1+SUMIF($C$2:C12,"=3",$E$2:E12)))-1</f>
        <v>-0.25</v>
      </c>
      <c r="J12" s="9" t="n">
        <f aca="false">$F12*(0.25-SUMIF($C$2:C12,"=2",$E$2:E12))</f>
        <v>0</v>
      </c>
      <c r="K12" s="9" t="n">
        <f aca="false">-$F12*(0.25+SUMIF($C$2:D12,"=3",$E$2:F12))</f>
        <v>-0</v>
      </c>
    </row>
    <row r="13" customFormat="false" ht="18.45" hidden="false" customHeight="true" outlineLevel="0" collapsed="false">
      <c r="A13" s="3"/>
      <c r="B13" s="10"/>
      <c r="C13" s="5" t="str">
        <f aca="false">IFERROR(MATCH(B13,'Dados base'!$A$2:$A$5,1)-1,"")</f>
        <v/>
      </c>
      <c r="D13" s="6"/>
      <c r="E13" s="7" t="n">
        <f aca="false">IFERROR(IF(C13=1,D13/G12,D13/F12),0)</f>
        <v>0</v>
      </c>
      <c r="F13" s="8" t="n">
        <f aca="false">IF(C13=1,F12*(1+E13),F12)</f>
        <v>0</v>
      </c>
      <c r="G13" s="8" t="n">
        <f aca="false">G12+D13</f>
        <v>0</v>
      </c>
      <c r="H13" s="8" t="n">
        <f aca="false">(1.25/(1+SUMIF($C$2:C13,"=2",$E$2:E13)))-1</f>
        <v>0.25</v>
      </c>
      <c r="I13" s="8" t="n">
        <f aca="false">(0.75/(1+SUMIF($C$2:C13,"=3",$E$2:E13)))-1</f>
        <v>-0.25</v>
      </c>
      <c r="J13" s="9" t="n">
        <f aca="false">$F13*(0.25-SUMIF($C$2:C13,"=2",$E$2:E13))</f>
        <v>0</v>
      </c>
      <c r="K13" s="9" t="n">
        <f aca="false">-$F13*(0.25+SUMIF($C$2:D13,"=3",$E$2:F13))</f>
        <v>-0</v>
      </c>
    </row>
    <row r="14" customFormat="false" ht="18.45" hidden="false" customHeight="true" outlineLevel="0" collapsed="false">
      <c r="A14" s="3"/>
      <c r="B14" s="10"/>
      <c r="C14" s="5" t="str">
        <f aca="false">IFERROR(MATCH(B14,'Dados base'!$A$2:$A$5,1)-1,"")</f>
        <v/>
      </c>
      <c r="D14" s="6"/>
      <c r="E14" s="7" t="n">
        <f aca="false">IFERROR(IF(C14=1,D14/G13,D14/F13),0)</f>
        <v>0</v>
      </c>
      <c r="F14" s="8" t="n">
        <f aca="false">IF(C14=1,F13*(1+E14),F13)</f>
        <v>0</v>
      </c>
      <c r="G14" s="8" t="n">
        <f aca="false">G13+D14</f>
        <v>0</v>
      </c>
      <c r="H14" s="8" t="n">
        <f aca="false">(1.25/(1+SUMIF($C$2:C14,"=2",$E$2:E14)))-1</f>
        <v>0.25</v>
      </c>
      <c r="I14" s="8" t="n">
        <f aca="false">(0.75/(1+SUMIF($C$2:C14,"=3",$E$2:E14)))-1</f>
        <v>-0.25</v>
      </c>
      <c r="J14" s="9" t="n">
        <f aca="false">$F14*(0.25-SUMIF($C$2:C14,"=2",$E$2:E14))</f>
        <v>0</v>
      </c>
      <c r="K14" s="9" t="n">
        <f aca="false">-$F14*(0.25+SUMIF($C$2:D14,"=3",$E$2:F14))</f>
        <v>-0</v>
      </c>
    </row>
    <row r="15" customFormat="false" ht="18.45" hidden="false" customHeight="true" outlineLevel="0" collapsed="false">
      <c r="A15" s="3"/>
      <c r="B15" s="10"/>
      <c r="C15" s="5" t="str">
        <f aca="false">IFERROR(MATCH(B15,'Dados base'!$A$2:$A$5,1)-1,"")</f>
        <v/>
      </c>
      <c r="D15" s="6"/>
      <c r="E15" s="7" t="n">
        <f aca="false">IFERROR(IF(C15=1,D15/G14,D15/F14),0)</f>
        <v>0</v>
      </c>
      <c r="F15" s="8" t="n">
        <f aca="false">IF(C15=1,F14*(1+E15),F14)</f>
        <v>0</v>
      </c>
      <c r="G15" s="8" t="n">
        <f aca="false">G14+D15</f>
        <v>0</v>
      </c>
      <c r="H15" s="8" t="n">
        <f aca="false">(1.25/(1+SUMIF($C$2:C15,"=2",$E$2:E15)))-1</f>
        <v>0.25</v>
      </c>
      <c r="I15" s="8" t="n">
        <f aca="false">(0.75/(1+SUMIF($C$2:C15,"=3",$E$2:E15)))-1</f>
        <v>-0.25</v>
      </c>
      <c r="J15" s="9" t="n">
        <f aca="false">$F15*(0.25-SUMIF($C$2:C15,"=2",$E$2:E15))</f>
        <v>0</v>
      </c>
      <c r="K15" s="9" t="n">
        <f aca="false">-$F15*(0.25+SUMIF($C$2:D15,"=3",$E$2:F15))</f>
        <v>-0</v>
      </c>
    </row>
    <row r="16" customFormat="false" ht="18.45" hidden="false" customHeight="true" outlineLevel="0" collapsed="false">
      <c r="A16" s="3"/>
      <c r="B16" s="10"/>
      <c r="C16" s="5" t="str">
        <f aca="false">IFERROR(MATCH(B16,'Dados base'!$A$2:$A$5,1)-1,"")</f>
        <v/>
      </c>
      <c r="D16" s="6"/>
      <c r="E16" s="7" t="n">
        <f aca="false">IFERROR(IF(C16=1,D16/G15,D16/F15),0)</f>
        <v>0</v>
      </c>
      <c r="F16" s="8" t="n">
        <f aca="false">IF(C16=1,F15*(1+E16),F15)</f>
        <v>0</v>
      </c>
      <c r="G16" s="8" t="n">
        <f aca="false">G15+D16</f>
        <v>0</v>
      </c>
      <c r="H16" s="8" t="n">
        <f aca="false">(1.25/(1+SUMIF($C$2:C16,"=2",$E$2:E16)))-1</f>
        <v>0.25</v>
      </c>
      <c r="I16" s="8" t="n">
        <f aca="false">(0.75/(1+SUMIF($C$2:C16,"=3",$E$2:E16)))-1</f>
        <v>-0.25</v>
      </c>
      <c r="J16" s="9" t="n">
        <f aca="false">$F16*(0.25-SUMIF($C$2:C16,"=2",$E$2:E16))</f>
        <v>0</v>
      </c>
      <c r="K16" s="9" t="n">
        <f aca="false">-$F16*(0.25+SUMIF($C$2:D16,"=3",$E$2:F16))</f>
        <v>-0</v>
      </c>
    </row>
    <row r="17" customFormat="false" ht="18.45" hidden="false" customHeight="true" outlineLevel="0" collapsed="false">
      <c r="A17" s="3"/>
      <c r="B17" s="10"/>
      <c r="C17" s="5" t="str">
        <f aca="false">IFERROR(MATCH(B17,'Dados base'!$A$2:$A$5,1)-1,"")</f>
        <v/>
      </c>
      <c r="D17" s="6"/>
      <c r="E17" s="7" t="n">
        <f aca="false">IFERROR(IF(C17=1,D17/G16,D17/F16),0)</f>
        <v>0</v>
      </c>
      <c r="F17" s="8" t="n">
        <f aca="false">IF(C17=1,F16*(1+E17),F16)</f>
        <v>0</v>
      </c>
      <c r="G17" s="8" t="n">
        <f aca="false">G16+D17</f>
        <v>0</v>
      </c>
      <c r="H17" s="8" t="n">
        <f aca="false">(1.25/(1+SUMIF($C$2:C17,"=2",$E$2:E17)))-1</f>
        <v>0.25</v>
      </c>
      <c r="I17" s="8" t="n">
        <f aca="false">(0.75/(1+SUMIF($C$2:C17,"=3",$E$2:E17)))-1</f>
        <v>-0.25</v>
      </c>
      <c r="J17" s="9" t="n">
        <f aca="false">$F17*(0.25-SUMIF($C$2:C17,"=2",$E$2:E17))</f>
        <v>0</v>
      </c>
      <c r="K17" s="9" t="n">
        <f aca="false">-$F17*(0.25+SUMIF($C$2:D17,"=3",$E$2:F17))</f>
        <v>-0</v>
      </c>
    </row>
    <row r="18" customFormat="false" ht="18.45" hidden="false" customHeight="true" outlineLevel="0" collapsed="false">
      <c r="A18" s="3"/>
      <c r="B18" s="10"/>
      <c r="C18" s="5" t="str">
        <f aca="false">IFERROR(MATCH(B18,'Dados base'!$A$2:$A$5,1)-1,"")</f>
        <v/>
      </c>
      <c r="D18" s="6"/>
      <c r="E18" s="7" t="n">
        <f aca="false">IFERROR(IF(C18=1,D18/G17,D18/F17),0)</f>
        <v>0</v>
      </c>
      <c r="F18" s="8" t="n">
        <f aca="false">IF(C18=1,F17*(1+E18),F17)</f>
        <v>0</v>
      </c>
      <c r="G18" s="8" t="n">
        <f aca="false">G17+D18</f>
        <v>0</v>
      </c>
      <c r="J18" s="9" t="n">
        <f aca="false">$F18*(0.25-SUMIF($C$2:C18,"=2",$E$2:E18))</f>
        <v>0</v>
      </c>
      <c r="K18" s="9" t="n">
        <f aca="false">-$F18*(0.25+SUMIF($C$2:D18,"=3",$E$2:F18))</f>
        <v>-0</v>
      </c>
    </row>
    <row r="19" customFormat="false" ht="18.45" hidden="false" customHeight="true" outlineLevel="0" collapsed="false">
      <c r="A19" s="3"/>
      <c r="B19" s="10"/>
      <c r="C19" s="5" t="str">
        <f aca="false">IFERROR(MATCH(B19,'Dados base'!$A$2:$A$5,1)-1,"")</f>
        <v/>
      </c>
      <c r="D19" s="6"/>
      <c r="E19" s="7" t="n">
        <f aca="false">IFERROR(IF(C19=1,D19/G18,D19/F18),0)</f>
        <v>0</v>
      </c>
      <c r="F19" s="8" t="n">
        <f aca="false">IF(C19=1,F18*(1+E19),F18)</f>
        <v>0</v>
      </c>
      <c r="G19" s="8" t="n">
        <f aca="false">G18+D19</f>
        <v>0</v>
      </c>
      <c r="J19" s="9" t="n">
        <f aca="false">$F19*(0.25-SUMIF($C$2:C19,"=2",$E$2:E19))</f>
        <v>0</v>
      </c>
      <c r="K19" s="9" t="n">
        <f aca="false">-$F19*(0.25+SUMIF($C$2:D19,"=3",$E$2:F19))</f>
        <v>-0</v>
      </c>
    </row>
    <row r="20" customFormat="false" ht="18.45" hidden="false" customHeight="true" outlineLevel="0" collapsed="false">
      <c r="A20" s="3"/>
      <c r="B20" s="10"/>
      <c r="C20" s="5" t="str">
        <f aca="false">IFERROR(MATCH(B20,'Dados base'!$A$2:$A$5,1)-1,"")</f>
        <v/>
      </c>
      <c r="D20" s="6"/>
      <c r="E20" s="7" t="n">
        <f aca="false">IFERROR(IF(C20=1,D20/G19,D20/F19),0)</f>
        <v>0</v>
      </c>
      <c r="F20" s="8" t="n">
        <f aca="false">IF(C20=1,F19*(1+E20),F19)</f>
        <v>0</v>
      </c>
      <c r="G20" s="8" t="n">
        <f aca="false">G19+D20</f>
        <v>0</v>
      </c>
      <c r="J20" s="9" t="n">
        <f aca="false">$F20*(0.25-SUMIF($C$2:C20,"=2",$E$2:E20))</f>
        <v>0</v>
      </c>
      <c r="K20" s="9" t="n">
        <f aca="false">-$F20*(0.25+SUMIF($C$2:D20,"=3",$E$2:F20))</f>
        <v>-0</v>
      </c>
    </row>
    <row r="21" customFormat="false" ht="18.45" hidden="false" customHeight="true" outlineLevel="0" collapsed="false">
      <c r="A21" s="3"/>
      <c r="B21" s="10"/>
      <c r="C21" s="5" t="str">
        <f aca="false">IFERROR(MATCH(B21,'Dados base'!$A$2:$A$5,1)-1,"")</f>
        <v/>
      </c>
      <c r="D21" s="6"/>
      <c r="E21" s="7" t="n">
        <f aca="false">IFERROR(IF(C21=1,D21/G20,D21/F20),0)</f>
        <v>0</v>
      </c>
      <c r="F21" s="8" t="n">
        <f aca="false">IF(C21=1,F20*(1+E21),F20)</f>
        <v>0</v>
      </c>
      <c r="G21" s="8" t="n">
        <f aca="false">G20+D21</f>
        <v>0</v>
      </c>
      <c r="J21" s="9" t="n">
        <f aca="false">$F21*(0.25-SUMIF($C$2:C21,"=2",$E$2:E21))</f>
        <v>0</v>
      </c>
      <c r="K21" s="9" t="n">
        <f aca="false">-$F21*(0.25+SUMIF($C$2:D21,"=3",$E$2:F21))</f>
        <v>-0</v>
      </c>
    </row>
    <row r="22" customFormat="false" ht="18.45" hidden="false" customHeight="true" outlineLevel="0" collapsed="false">
      <c r="A22" s="3"/>
      <c r="B22" s="10"/>
      <c r="C22" s="5" t="str">
        <f aca="false">IFERROR(MATCH(B22,'Dados base'!$A$2:$A$5,1)-1,"")</f>
        <v/>
      </c>
      <c r="D22" s="6"/>
      <c r="E22" s="7" t="n">
        <f aca="false">IFERROR(IF(C22=1,D22/G21,D22/F21),0)</f>
        <v>0</v>
      </c>
      <c r="F22" s="8" t="n">
        <f aca="false">IF(C22=1,F21*(1+E22),F21)</f>
        <v>0</v>
      </c>
      <c r="G22" s="8" t="n">
        <f aca="false">G21+D22</f>
        <v>0</v>
      </c>
      <c r="J22" s="9" t="n">
        <f aca="false">$F22*(0.25-SUMIF($C$2:C22,"=2",$E$2:E22))</f>
        <v>0</v>
      </c>
      <c r="K22" s="9" t="n">
        <f aca="false">-$F22*(0.25+SUMIF($C$2:D22,"=3",$E$2:F22))</f>
        <v>-0</v>
      </c>
    </row>
    <row r="23" customFormat="false" ht="18.45" hidden="false" customHeight="true" outlineLevel="0" collapsed="false">
      <c r="A23" s="3"/>
      <c r="B23" s="10"/>
      <c r="C23" s="5" t="str">
        <f aca="false">IFERROR(MATCH(B23,'Dados base'!$A$2:$A$5,1)-1,"")</f>
        <v/>
      </c>
      <c r="D23" s="6"/>
      <c r="E23" s="7" t="n">
        <f aca="false">IFERROR(IF(C23=1,D23/G22,D23/F22),0)</f>
        <v>0</v>
      </c>
      <c r="F23" s="8" t="n">
        <f aca="false">IF(C23=1,F22*(1+E23),F22)</f>
        <v>0</v>
      </c>
      <c r="G23" s="8" t="n">
        <f aca="false">G22+D23</f>
        <v>0</v>
      </c>
      <c r="J23" s="9" t="n">
        <f aca="false">$F23*(0.25-SUMIF($C$2:C23,"=2",$E$2:E23))</f>
        <v>0</v>
      </c>
      <c r="K23" s="9" t="n">
        <f aca="false">-$F23*(0.25+SUMIF($C$2:D23,"=3",$E$2:F23))</f>
        <v>-0</v>
      </c>
    </row>
    <row r="24" customFormat="false" ht="18.45" hidden="false" customHeight="true" outlineLevel="0" collapsed="false">
      <c r="A24" s="3"/>
      <c r="B24" s="10"/>
      <c r="C24" s="5" t="str">
        <f aca="false">IFERROR(MATCH(B24,'Dados base'!$A$2:$A$5,1)-1,"")</f>
        <v/>
      </c>
      <c r="D24" s="6"/>
      <c r="E24" s="7" t="n">
        <f aca="false">IFERROR(IF(C24=1,D24/G23,D24/F23),0)</f>
        <v>0</v>
      </c>
      <c r="F24" s="8" t="n">
        <f aca="false">IF(C24=1,F23*(1+E24),F23)</f>
        <v>0</v>
      </c>
      <c r="G24" s="8" t="n">
        <f aca="false">G23+D24</f>
        <v>0</v>
      </c>
      <c r="J24" s="9" t="n">
        <f aca="false">$F24*(0.25-SUMIF($C$2:C24,"=2",$E$2:E24))</f>
        <v>0</v>
      </c>
      <c r="K24" s="9" t="n">
        <f aca="false">-$F24*(0.25+SUMIF($C$2:D24,"=3",$E$2:F24))</f>
        <v>-0</v>
      </c>
    </row>
    <row r="25" customFormat="false" ht="18.45" hidden="false" customHeight="true" outlineLevel="0" collapsed="false">
      <c r="A25" s="3"/>
      <c r="B25" s="10"/>
      <c r="C25" s="5" t="str">
        <f aca="false">IFERROR(MATCH(B25,'Dados base'!$A$2:$A$5,1)-1,"")</f>
        <v/>
      </c>
      <c r="D25" s="6"/>
      <c r="E25" s="7" t="n">
        <f aca="false">IFERROR(IF(C25=1,D25/G24,D25/F24),0)</f>
        <v>0</v>
      </c>
      <c r="F25" s="8" t="n">
        <f aca="false">IF(C25=1,F24*(1+E25),F24)</f>
        <v>0</v>
      </c>
      <c r="G25" s="8" t="n">
        <f aca="false">G24+D25</f>
        <v>0</v>
      </c>
      <c r="J25" s="9" t="n">
        <f aca="false">$F25*(0.25-SUMIF($C$2:C25,"=2",$E$2:E25))</f>
        <v>0</v>
      </c>
      <c r="K25" s="9" t="n">
        <f aca="false">-$F25*(0.25+SUMIF($C$2:D25,"=3",$E$2:F25))</f>
        <v>-0</v>
      </c>
    </row>
    <row r="26" customFormat="false" ht="18.45" hidden="false" customHeight="true" outlineLevel="0" collapsed="false">
      <c r="A26" s="3"/>
      <c r="B26" s="10"/>
      <c r="C26" s="5" t="str">
        <f aca="false">IFERROR(MATCH(B26,'Dados base'!$A$2:$A$5,1)-1,"")</f>
        <v/>
      </c>
      <c r="D26" s="6"/>
      <c r="E26" s="7" t="n">
        <f aca="false">IFERROR(IF(C26=1,D26/G25,D26/F25),0)</f>
        <v>0</v>
      </c>
      <c r="F26" s="8" t="n">
        <f aca="false">IF(C26=1,F25*(1+E26),F25)</f>
        <v>0</v>
      </c>
      <c r="G26" s="8" t="n">
        <f aca="false">G25+D26</f>
        <v>0</v>
      </c>
      <c r="J26" s="9" t="n">
        <f aca="false">$F26*(0.25-SUMIF($C$2:C26,"=2",$E$2:E26))</f>
        <v>0</v>
      </c>
      <c r="K26" s="9" t="n">
        <f aca="false">-$F26*(0.25+SUMIF($C$2:D26,"=3",$E$2:F26))</f>
        <v>-0</v>
      </c>
    </row>
    <row r="27" customFormat="false" ht="18.45" hidden="false" customHeight="true" outlineLevel="0" collapsed="false">
      <c r="A27" s="3"/>
      <c r="B27" s="10"/>
      <c r="C27" s="5" t="str">
        <f aca="false">IFERROR(MATCH(B27,'Dados base'!$A$2:$A$5,1)-1,"")</f>
        <v/>
      </c>
      <c r="D27" s="6"/>
      <c r="E27" s="7" t="n">
        <f aca="false">IFERROR(IF(C27=1,D27/G26,D27/F26),0)</f>
        <v>0</v>
      </c>
      <c r="F27" s="8" t="n">
        <f aca="false">IF(C27=1,F26*(1+E27),F26)</f>
        <v>0</v>
      </c>
      <c r="G27" s="8" t="n">
        <f aca="false">G26+D27</f>
        <v>0</v>
      </c>
      <c r="J27" s="9" t="n">
        <f aca="false">$F27*(0.25-SUMIF($C$2:C27,"=2",$E$2:E27))</f>
        <v>0</v>
      </c>
      <c r="K27" s="9" t="n">
        <f aca="false">-$F27*(0.25+SUMIF($C$2:D27,"=3",$E$2:F27))</f>
        <v>-0</v>
      </c>
    </row>
    <row r="28" customFormat="false" ht="18.45" hidden="false" customHeight="true" outlineLevel="0" collapsed="false">
      <c r="A28" s="3"/>
      <c r="B28" s="10"/>
      <c r="C28" s="5" t="str">
        <f aca="false">IFERROR(MATCH(B28,'Dados base'!$A$2:$A$5,1)-1,"")</f>
        <v/>
      </c>
      <c r="D28" s="6"/>
      <c r="E28" s="7" t="n">
        <f aca="false">IFERROR(IF(C28=1,D28/G27,D28/F27),0)</f>
        <v>0</v>
      </c>
      <c r="F28" s="8" t="n">
        <f aca="false">IF(C28=1,F27*(1+E28),F27)</f>
        <v>0</v>
      </c>
      <c r="G28" s="8" t="n">
        <f aca="false">G27+D28</f>
        <v>0</v>
      </c>
      <c r="J28" s="9" t="n">
        <f aca="false">$F28*(0.25-SUMIF($C$2:C28,"=2",$E$2:E28))</f>
        <v>0</v>
      </c>
      <c r="K28" s="9" t="n">
        <f aca="false">-$F28*(0.25+SUMIF($C$2:D28,"=3",$E$2:F28))</f>
        <v>-0</v>
      </c>
    </row>
    <row r="29" customFormat="false" ht="18.45" hidden="false" customHeight="true" outlineLevel="0" collapsed="false">
      <c r="A29" s="3"/>
      <c r="B29" s="10"/>
      <c r="C29" s="5" t="str">
        <f aca="false">IFERROR(MATCH(B29,'Dados base'!$A$2:$A$5,1)-1,"")</f>
        <v/>
      </c>
      <c r="D29" s="6"/>
      <c r="E29" s="7" t="n">
        <f aca="false">IFERROR(IF(C29=1,D29/G28,D29/F28),0)</f>
        <v>0</v>
      </c>
      <c r="F29" s="8" t="n">
        <f aca="false">IF(C29=1,F28*(1+E29),F28)</f>
        <v>0</v>
      </c>
      <c r="G29" s="8" t="n">
        <f aca="false">G28+D29</f>
        <v>0</v>
      </c>
      <c r="J29" s="9" t="n">
        <f aca="false">$F29*(0.25-SUMIF($C$2:C29,"=2",$E$2:E29))</f>
        <v>0</v>
      </c>
      <c r="K29" s="9" t="n">
        <f aca="false">-$F29*(0.25+SUMIF($C$2:D29,"=3",$E$2:F29))</f>
        <v>-0</v>
      </c>
    </row>
    <row r="30" customFormat="false" ht="18.45" hidden="false" customHeight="true" outlineLevel="0" collapsed="false">
      <c r="A30" s="3"/>
      <c r="B30" s="10"/>
      <c r="C30" s="5" t="str">
        <f aca="false">IFERROR(MATCH(B30,'Dados base'!$A$2:$A$5,1)-1,"")</f>
        <v/>
      </c>
      <c r="D30" s="6"/>
      <c r="E30" s="7" t="n">
        <f aca="false">IFERROR(IF(C30=1,D30/G29,D30/F29),0)</f>
        <v>0</v>
      </c>
      <c r="F30" s="8" t="n">
        <f aca="false">IF(C30=1,F29*(1+E30),F29)</f>
        <v>0</v>
      </c>
      <c r="G30" s="8" t="n">
        <f aca="false">G29+D30</f>
        <v>0</v>
      </c>
      <c r="J30" s="9" t="n">
        <f aca="false">$F30*(0.25-SUMIF($C$2:C30,"=2",$E$2:E30))</f>
        <v>0</v>
      </c>
      <c r="K30" s="9" t="n">
        <f aca="false">-$F30*(0.25+SUMIF($C$2:D30,"=3",$E$2:F30))</f>
        <v>-0</v>
      </c>
    </row>
    <row r="31" customFormat="false" ht="18.45" hidden="false" customHeight="true" outlineLevel="0" collapsed="false">
      <c r="A31" s="3"/>
      <c r="B31" s="10"/>
      <c r="C31" s="5" t="str">
        <f aca="false">IFERROR(MATCH(B31,'Dados base'!$A$2:$A$5,1)-1,"")</f>
        <v/>
      </c>
      <c r="D31" s="6"/>
      <c r="E31" s="7" t="n">
        <f aca="false">IFERROR(IF(C31=1,D31/G30,D31/F30),0)</f>
        <v>0</v>
      </c>
      <c r="F31" s="8" t="n">
        <f aca="false">IF(C31=1,F30*(1+E31),F30)</f>
        <v>0</v>
      </c>
      <c r="G31" s="8" t="n">
        <f aca="false">G30+D31</f>
        <v>0</v>
      </c>
      <c r="J31" s="9" t="n">
        <f aca="false">$F31*(0.25-SUMIF($C$2:C31,"=2",$E$2:E31))</f>
        <v>0</v>
      </c>
      <c r="K31" s="9" t="n">
        <f aca="false">-$F31*(0.25+SUMIF($C$2:D31,"=3",$E$2:F31))</f>
        <v>-0</v>
      </c>
    </row>
    <row r="32" customFormat="false" ht="18.45" hidden="false" customHeight="true" outlineLevel="0" collapsed="false">
      <c r="A32" s="3"/>
      <c r="B32" s="10"/>
      <c r="C32" s="5" t="str">
        <f aca="false">IFERROR(MATCH(B32,'Dados base'!$A$2:$A$5,1)-1,"")</f>
        <v/>
      </c>
      <c r="D32" s="6"/>
      <c r="E32" s="7" t="n">
        <f aca="false">IFERROR(IF(C32=1,D32/G31,D32/F31),0)</f>
        <v>0</v>
      </c>
      <c r="F32" s="8" t="n">
        <f aca="false">IF(C32=1,F31*(1+E32),F31)</f>
        <v>0</v>
      </c>
      <c r="G32" s="8" t="n">
        <f aca="false">G31+D32</f>
        <v>0</v>
      </c>
      <c r="J32" s="9" t="n">
        <f aca="false">$F32*(0.25-SUMIF($C$2:C32,"=2",$E$2:E32))</f>
        <v>0</v>
      </c>
      <c r="K32" s="9" t="n">
        <f aca="false">-$F32*(0.25+SUMIF($C$2:D32,"=3",$E$2:F32))</f>
        <v>-0</v>
      </c>
    </row>
    <row r="33" customFormat="false" ht="18.45" hidden="false" customHeight="true" outlineLevel="0" collapsed="false">
      <c r="A33" s="3"/>
      <c r="B33" s="10"/>
      <c r="C33" s="5" t="str">
        <f aca="false">IFERROR(MATCH(B33,'Dados base'!$A$2:$A$5,1)-1,"")</f>
        <v/>
      </c>
      <c r="D33" s="6"/>
      <c r="E33" s="7" t="n">
        <f aca="false">IFERROR(IF(C33=1,D33/G32,D33/F32),0)</f>
        <v>0</v>
      </c>
      <c r="F33" s="8" t="n">
        <f aca="false">IF(C33=1,F32*(1+E33),F32)</f>
        <v>0</v>
      </c>
      <c r="G33" s="8" t="n">
        <f aca="false">G32+D33</f>
        <v>0</v>
      </c>
      <c r="J33" s="9" t="n">
        <f aca="false">$F33*(0.25-SUMIF($C$2:C33,"=2",$E$2:E33))</f>
        <v>0</v>
      </c>
      <c r="K33" s="9" t="n">
        <f aca="false">-$F33*(0.25+SUMIF($C$2:D33,"=3",$E$2:F33))</f>
        <v>-0</v>
      </c>
    </row>
    <row r="34" customFormat="false" ht="18.45" hidden="false" customHeight="true" outlineLevel="0" collapsed="false">
      <c r="A34" s="3"/>
      <c r="B34" s="10"/>
      <c r="C34" s="5" t="str">
        <f aca="false">IFERROR(MATCH(B34,'Dados base'!$A$2:$A$5,1)-1,"")</f>
        <v/>
      </c>
      <c r="D34" s="6"/>
      <c r="E34" s="7" t="n">
        <f aca="false">IFERROR(IF(C34=1,D34/G33,D34/F33),0)</f>
        <v>0</v>
      </c>
      <c r="F34" s="8" t="n">
        <f aca="false">IF(C34=1,F33*(1+E34),F33)</f>
        <v>0</v>
      </c>
      <c r="G34" s="8" t="n">
        <f aca="false">G33+D34</f>
        <v>0</v>
      </c>
      <c r="J34" s="9" t="n">
        <f aca="false">$F34*(0.25-SUMIF($C$2:C34,"=2",$E$2:E34))</f>
        <v>0</v>
      </c>
      <c r="K34" s="9" t="n">
        <f aca="false">-$F34*(0.25+SUMIF($C$2:D34,"=3",$E$2:F34))</f>
        <v>-0</v>
      </c>
    </row>
    <row r="35" customFormat="false" ht="18.45" hidden="false" customHeight="true" outlineLevel="0" collapsed="false">
      <c r="A35" s="3"/>
      <c r="B35" s="10"/>
      <c r="C35" s="5" t="str">
        <f aca="false">IFERROR(MATCH(B35,'Dados base'!$A$2:$A$5,1)-1,"")</f>
        <v/>
      </c>
      <c r="D35" s="6"/>
      <c r="E35" s="7" t="n">
        <f aca="false">IFERROR(IF(C35=1,D35/G34,D35/F34),0)</f>
        <v>0</v>
      </c>
      <c r="F35" s="8" t="n">
        <f aca="false">IF(C35=1,F34*(1+E35),F34)</f>
        <v>0</v>
      </c>
      <c r="G35" s="8" t="n">
        <f aca="false">G34+D35</f>
        <v>0</v>
      </c>
      <c r="J35" s="9" t="n">
        <f aca="false">$F35*(0.25-SUMIF($C$2:C35,"=2",$E$2:E35))</f>
        <v>0</v>
      </c>
      <c r="K35" s="9" t="n">
        <f aca="false">-$F35*(0.25+SUMIF($C$2:D35,"=3",$E$2:F35))</f>
        <v>-0</v>
      </c>
    </row>
    <row r="36" customFormat="false" ht="18.45" hidden="false" customHeight="true" outlineLevel="0" collapsed="false">
      <c r="A36" s="3"/>
      <c r="B36" s="10"/>
      <c r="C36" s="5" t="str">
        <f aca="false">IFERROR(MATCH(B36,'Dados base'!$A$2:$A$5,1)-1,"")</f>
        <v/>
      </c>
      <c r="D36" s="6"/>
      <c r="E36" s="7" t="n">
        <f aca="false">IFERROR(IF(C36=1,D36/G35,D36/F35),0)</f>
        <v>0</v>
      </c>
      <c r="F36" s="8" t="n">
        <f aca="false">IF(C36=1,F35*(1+E36),F35)</f>
        <v>0</v>
      </c>
      <c r="G36" s="8" t="n">
        <f aca="false">G35+D36</f>
        <v>0</v>
      </c>
      <c r="J36" s="9" t="n">
        <f aca="false">$F36*(0.25-SUMIF($C$2:C36,"=2",$E$2:E36))</f>
        <v>0</v>
      </c>
      <c r="K36" s="9" t="n">
        <f aca="false">-$F36*(0.25+SUMIF($C$2:D36,"=3",$E$2:F36))</f>
        <v>-0</v>
      </c>
    </row>
  </sheetData>
  <sheetProtection sheet="true" password="cc6f" objects="true" scenarios="true"/>
  <dataValidations count="2">
    <dataValidation allowBlank="false" operator="equal" showDropDown="false" showErrorMessage="true" showInputMessage="false" sqref="B3:B36" type="list">
      <formula1>'Dados base'!$A$3:$A$5</formula1>
      <formula2>0</formula2>
    </dataValidation>
    <dataValidation allowBlank="false" operator="equal" showDropDown="false" showErrorMessage="true" showInputMessage="false" sqref="B2" type="list">
      <formula1>'Dados base'!$A$2:$A$2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2019-11-29T16:05:39Z</dcterms:created>
  <dc:creator/>
  <dc:description/>
  <dc:language>pt-BR</dc:language>
  <cp:lastModifiedBy/>
  <dcterms:modified xsi:type="dcterms:W3CDTF">2019-12-03T11:39:00Z</dcterms:modified>
  <cp:revision>9</cp:revision>
  <dc:subject/>
  <dc:title/>
</cp:coreProperties>
</file>